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o-file01.nfdc.gov.uk\HomeFolders$\dean.brunton\Documents\"/>
    </mc:Choice>
  </mc:AlternateContent>
  <xr:revisionPtr revIDLastSave="0" documentId="8_{366BF981-CF01-4D57-8EF0-3599B1A30A9F}" xr6:coauthVersionLast="47" xr6:coauthVersionMax="47" xr10:uidLastSave="{00000000-0000-0000-0000-000000000000}"/>
  <bookViews>
    <workbookView xWindow="48000" yWindow="0" windowWidth="19200" windowHeight="15600" xr2:uid="{00226A6A-5BB9-45E1-81DE-CC13AF72F443}"/>
  </bookViews>
  <sheets>
    <sheet name="Mitigation Figures 2024" sheetId="3" r:id="rId1"/>
    <sheet name="Mitigation Figures 20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3" l="1"/>
  <c r="E14" i="3" s="1"/>
  <c r="E6" i="3"/>
  <c r="E13" i="3" s="1"/>
  <c r="E5" i="3"/>
  <c r="E12" i="3" s="1"/>
  <c r="E3" i="3"/>
  <c r="E10" i="3" s="1"/>
  <c r="G14" i="3"/>
  <c r="F14" i="3"/>
  <c r="D14" i="3"/>
  <c r="G13" i="3"/>
  <c r="F13" i="3"/>
  <c r="D13" i="3"/>
  <c r="G12" i="3"/>
  <c r="F12" i="3"/>
  <c r="D12" i="3"/>
  <c r="G11" i="3"/>
  <c r="F11" i="3"/>
  <c r="D11" i="3"/>
  <c r="G10" i="3"/>
  <c r="F10" i="3"/>
  <c r="D10" i="3"/>
  <c r="E11" i="3"/>
  <c r="G14" i="2"/>
  <c r="F14" i="2"/>
  <c r="E14" i="2"/>
  <c r="D14" i="2"/>
  <c r="G13" i="2"/>
  <c r="F13" i="2"/>
  <c r="D13" i="2"/>
  <c r="G12" i="2"/>
  <c r="F12" i="2"/>
  <c r="E12" i="2"/>
  <c r="D12" i="2"/>
  <c r="G11" i="2"/>
  <c r="F11" i="2"/>
  <c r="D11" i="2"/>
  <c r="G10" i="2"/>
  <c r="G15" i="2" s="1"/>
  <c r="F10" i="2"/>
  <c r="F15" i="2" s="1"/>
  <c r="E10" i="2"/>
  <c r="D10" i="2"/>
  <c r="D15" i="2" s="1"/>
  <c r="E6" i="2"/>
  <c r="E13" i="2" s="1"/>
  <c r="E5" i="2"/>
  <c r="E4" i="2"/>
  <c r="E11" i="2" s="1"/>
  <c r="E3" i="2"/>
  <c r="G15" i="3" l="1"/>
  <c r="F15" i="3"/>
  <c r="D15" i="3"/>
  <c r="E15" i="3"/>
  <c r="E15" i="2"/>
</calcChain>
</file>

<file path=xl/sharedStrings.xml><?xml version="1.0" encoding="utf-8"?>
<sst xmlns="http://schemas.openxmlformats.org/spreadsheetml/2006/main" count="46" uniqueCount="19">
  <si>
    <t>Number of bedrooms</t>
  </si>
  <si>
    <t>Infrastructure contribution</t>
  </si>
  <si>
    <t>Total non-infrastructure contribution </t>
  </si>
  <si>
    <t>Air Quality</t>
  </si>
  <si>
    <t>Bird Aware Contribution*</t>
  </si>
  <si>
    <t>One</t>
  </si>
  <si>
    <t>Two</t>
  </si>
  <si>
    <t>Three</t>
  </si>
  <si>
    <t>Four</t>
  </si>
  <si>
    <t>Five or more</t>
  </si>
  <si>
    <t>insert number of units with 1 bedroom</t>
  </si>
  <si>
    <t>insert number of units with 2 bedrooms</t>
  </si>
  <si>
    <t>insert number of units with 3 bedrooms</t>
  </si>
  <si>
    <t>insert number of units with 4 bedrooms</t>
  </si>
  <si>
    <t>insert number of units with 5 bedrooms</t>
  </si>
  <si>
    <t>TOTAL</t>
  </si>
  <si>
    <t>* Bird Aware contributions are only payable if your development is within 5.6km of the Solent and Southampton SPA.  You can see the area covered at https://newforest.gov.uk/media/870/5-1/pdf/Figure_5_1_5.6k_buffer.pdf?m=637314500313800000</t>
  </si>
  <si>
    <t>CONTRIBUTION FIGURES FROM APRIL 2023</t>
  </si>
  <si>
    <t>CONTRIBUTION FIGURES FROM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</si>
</sst>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2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78"/>
        <bgColor rgb="FF000000"/>
      </patternFill>
    </fill>
    <fill>
      <patternFill patternType="solid">
        <fgColor rgb="FFC6E0B4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6" fontId="3" fillId="0" borderId="1" xfId="0" applyNumberFormat="1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/>
    <xf numFmtId="0" fontId="4" fillId="2" borderId="0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ewforest.gov.uk/media/870/5-1/pdf/Figure_5_1_5.6k_buffer.pdf?m=6373145003138000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newforest.gov.uk/media/870/5-1/pdf/Figure_5_1_5.6k_buffer.pdf?m=63731450031380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66F9F-1ADD-4812-B217-D79FD5013E65}">
  <dimension ref="B2:G19"/>
  <sheetViews>
    <sheetView tabSelected="1" workbookViewId="0">
      <selection activeCell="C10" sqref="C10"/>
    </sheetView>
  </sheetViews>
  <sheetFormatPr defaultRowHeight="14.4" x14ac:dyDescent="0.3"/>
  <cols>
    <col min="2" max="2" width="34.88671875" customWidth="1"/>
    <col min="4" max="4" width="14" customWidth="1"/>
    <col min="5" max="5" width="16.6640625" customWidth="1"/>
    <col min="6" max="6" width="13.88671875" customWidth="1"/>
    <col min="7" max="7" width="17.5546875" customWidth="1"/>
  </cols>
  <sheetData>
    <row r="2" spans="2:7" ht="86.4" x14ac:dyDescent="0.3">
      <c r="B2" s="4" t="s">
        <v>0</v>
      </c>
      <c r="C2" s="4"/>
      <c r="D2" s="5" t="s">
        <v>1</v>
      </c>
      <c r="E2" s="5" t="s">
        <v>2</v>
      </c>
      <c r="F2" s="5" t="s">
        <v>3</v>
      </c>
      <c r="G2" s="5" t="s">
        <v>4</v>
      </c>
    </row>
    <row r="3" spans="2:7" x14ac:dyDescent="0.3">
      <c r="B3" s="4" t="s">
        <v>5</v>
      </c>
      <c r="C3" s="4"/>
      <c r="D3" s="1">
        <v>3359</v>
      </c>
      <c r="E3" s="1">
        <f>489</f>
        <v>489</v>
      </c>
      <c r="F3" s="1">
        <v>109</v>
      </c>
      <c r="G3" s="1">
        <v>465</v>
      </c>
    </row>
    <row r="4" spans="2:7" x14ac:dyDescent="0.3">
      <c r="B4" s="4" t="s">
        <v>6</v>
      </c>
      <c r="C4" s="4"/>
      <c r="D4" s="1">
        <v>4434</v>
      </c>
      <c r="E4" s="1">
        <v>693</v>
      </c>
      <c r="F4" s="1">
        <v>109</v>
      </c>
      <c r="G4" s="1">
        <v>671</v>
      </c>
    </row>
    <row r="5" spans="2:7" x14ac:dyDescent="0.3">
      <c r="B5" s="4" t="s">
        <v>7</v>
      </c>
      <c r="C5" s="4"/>
      <c r="D5" s="1">
        <v>6583</v>
      </c>
      <c r="E5" s="1">
        <f>876+80</f>
        <v>956</v>
      </c>
      <c r="F5" s="1">
        <v>109</v>
      </c>
      <c r="G5" s="1">
        <v>875</v>
      </c>
    </row>
    <row r="6" spans="2:7" x14ac:dyDescent="0.3">
      <c r="B6" s="4" t="s">
        <v>8</v>
      </c>
      <c r="C6" s="4"/>
      <c r="D6" s="1">
        <v>7389</v>
      </c>
      <c r="E6" s="1">
        <f>1094+80</f>
        <v>1174</v>
      </c>
      <c r="F6" s="1">
        <v>109</v>
      </c>
      <c r="G6" s="1">
        <v>1029</v>
      </c>
    </row>
    <row r="7" spans="2:7" x14ac:dyDescent="0.3">
      <c r="B7" s="4" t="s">
        <v>9</v>
      </c>
      <c r="C7" s="4"/>
      <c r="D7" s="1">
        <v>7389</v>
      </c>
      <c r="E7" s="1">
        <f>1094+80</f>
        <v>1174</v>
      </c>
      <c r="F7" s="1">
        <v>109</v>
      </c>
      <c r="G7" s="1">
        <v>1029</v>
      </c>
    </row>
    <row r="8" spans="2:7" x14ac:dyDescent="0.3">
      <c r="B8" s="3"/>
      <c r="C8" s="3"/>
      <c r="D8" s="3"/>
      <c r="E8" s="3"/>
      <c r="F8" s="3"/>
      <c r="G8" s="3"/>
    </row>
    <row r="9" spans="2:7" ht="86.4" x14ac:dyDescent="0.3">
      <c r="B9" s="6" t="s">
        <v>0</v>
      </c>
      <c r="C9" s="7"/>
      <c r="D9" s="5" t="s">
        <v>1</v>
      </c>
      <c r="E9" s="5" t="s">
        <v>2</v>
      </c>
      <c r="F9" s="5" t="s">
        <v>3</v>
      </c>
      <c r="G9" s="5" t="s">
        <v>4</v>
      </c>
    </row>
    <row r="10" spans="2:7" x14ac:dyDescent="0.3">
      <c r="B10" s="8" t="s">
        <v>10</v>
      </c>
      <c r="C10" s="9"/>
      <c r="D10" s="1">
        <f>$C10*D3</f>
        <v>0</v>
      </c>
      <c r="E10" s="1">
        <f t="shared" ref="E10:G11" si="0">$C10*E3</f>
        <v>0</v>
      </c>
      <c r="F10" s="1">
        <f t="shared" si="0"/>
        <v>0</v>
      </c>
      <c r="G10" s="1">
        <f t="shared" si="0"/>
        <v>0</v>
      </c>
    </row>
    <row r="11" spans="2:7" x14ac:dyDescent="0.3">
      <c r="B11" s="8" t="s">
        <v>11</v>
      </c>
      <c r="C11" s="9"/>
      <c r="D11" s="1">
        <f>$C11*D4</f>
        <v>0</v>
      </c>
      <c r="E11" s="1">
        <f t="shared" si="0"/>
        <v>0</v>
      </c>
      <c r="F11" s="1">
        <f t="shared" si="0"/>
        <v>0</v>
      </c>
      <c r="G11" s="1">
        <f t="shared" si="0"/>
        <v>0</v>
      </c>
    </row>
    <row r="12" spans="2:7" x14ac:dyDescent="0.3">
      <c r="B12" s="8" t="s">
        <v>12</v>
      </c>
      <c r="C12" s="9"/>
      <c r="D12" s="1">
        <f t="shared" ref="D12:G14" si="1">$C12*D5</f>
        <v>0</v>
      </c>
      <c r="E12" s="1">
        <f t="shared" si="1"/>
        <v>0</v>
      </c>
      <c r="F12" s="1">
        <f t="shared" si="1"/>
        <v>0</v>
      </c>
      <c r="G12" s="1">
        <f t="shared" si="1"/>
        <v>0</v>
      </c>
    </row>
    <row r="13" spans="2:7" x14ac:dyDescent="0.3">
      <c r="B13" s="8" t="s">
        <v>13</v>
      </c>
      <c r="C13" s="9"/>
      <c r="D13" s="1">
        <f t="shared" si="1"/>
        <v>0</v>
      </c>
      <c r="E13" s="1">
        <f t="shared" si="1"/>
        <v>0</v>
      </c>
      <c r="F13" s="1">
        <f t="shared" si="1"/>
        <v>0</v>
      </c>
      <c r="G13" s="1">
        <f t="shared" si="1"/>
        <v>0</v>
      </c>
    </row>
    <row r="14" spans="2:7" x14ac:dyDescent="0.3">
      <c r="B14" s="8" t="s">
        <v>14</v>
      </c>
      <c r="C14" s="9"/>
      <c r="D14" s="1">
        <f t="shared" si="1"/>
        <v>0</v>
      </c>
      <c r="E14" s="1">
        <f t="shared" si="1"/>
        <v>0</v>
      </c>
      <c r="F14" s="1">
        <f t="shared" si="1"/>
        <v>0</v>
      </c>
      <c r="G14" s="1">
        <f t="shared" si="1"/>
        <v>0</v>
      </c>
    </row>
    <row r="15" spans="2:7" x14ac:dyDescent="0.3">
      <c r="B15" s="10"/>
      <c r="C15" s="11" t="s">
        <v>15</v>
      </c>
      <c r="D15" s="2">
        <f>SUM(D10:D14)</f>
        <v>0</v>
      </c>
      <c r="E15" s="2">
        <f t="shared" ref="E15:G15" si="2">SUM(E10:E14)</f>
        <v>0</v>
      </c>
      <c r="F15" s="2">
        <f t="shared" si="2"/>
        <v>0</v>
      </c>
      <c r="G15" s="2">
        <f t="shared" si="2"/>
        <v>0</v>
      </c>
    </row>
    <row r="16" spans="2:7" x14ac:dyDescent="0.3">
      <c r="B16" s="3"/>
      <c r="C16" s="12"/>
      <c r="D16" s="12"/>
      <c r="E16" s="12"/>
      <c r="F16" s="3"/>
      <c r="G16" s="3"/>
    </row>
    <row r="17" spans="2:7" x14ac:dyDescent="0.3">
      <c r="B17" s="13" t="s">
        <v>16</v>
      </c>
      <c r="C17" s="13"/>
      <c r="D17" s="13"/>
      <c r="E17" s="13"/>
      <c r="F17" s="13"/>
      <c r="G17" s="13"/>
    </row>
    <row r="18" spans="2:7" x14ac:dyDescent="0.3">
      <c r="B18" s="3"/>
      <c r="C18" s="3"/>
      <c r="D18" s="3"/>
      <c r="E18" s="3"/>
      <c r="F18" s="3"/>
      <c r="G18" s="3"/>
    </row>
    <row r="19" spans="2:7" ht="28.8" x14ac:dyDescent="0.55000000000000004">
      <c r="B19" s="14" t="s">
        <v>18</v>
      </c>
      <c r="C19" s="3"/>
      <c r="D19" s="3"/>
      <c r="E19" s="3"/>
      <c r="F19" s="3"/>
      <c r="G19" s="3"/>
    </row>
  </sheetData>
  <sheetProtection algorithmName="SHA-512" hashValue="aEKlbChlInaeAiNqAtvxsm9elfivYHyrjEZg0zE50Aed7OK1+dxom7ql4Ar/67sWyQH5sbEmMvlibfzo7Fgqhg==" saltValue="gNKUNlpjPY2v6W9PYXupAw==" spinCount="100000" sheet="1" objects="1" scenarios="1" selectLockedCells="1"/>
  <mergeCells count="8">
    <mergeCell ref="B9:C9"/>
    <mergeCell ref="B17:G17"/>
    <mergeCell ref="B2:C2"/>
    <mergeCell ref="B3:C3"/>
    <mergeCell ref="B4:C4"/>
    <mergeCell ref="B5:C5"/>
    <mergeCell ref="B6:C6"/>
    <mergeCell ref="B7:C7"/>
  </mergeCells>
  <hyperlinks>
    <hyperlink ref="B17:G17" r:id="rId1" display="* Bird Aware contributions are only payable if your development is within 5.6km of the Solent and Southampton SPD.  You can see the area covered at https://newforest.gov.uk/media/870/5-1/pdf/Figure_5_1_5.6k_buffer.pdf?m=637314500313800000" xr:uid="{633B7ADF-AE05-4C8E-96B6-57504FDBD4DF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514F7-A6B6-4AB0-BE34-E783FAE1402E}">
  <dimension ref="B2:G19"/>
  <sheetViews>
    <sheetView workbookViewId="0">
      <selection activeCell="C12" sqref="C12"/>
    </sheetView>
  </sheetViews>
  <sheetFormatPr defaultRowHeight="14.4" x14ac:dyDescent="0.3"/>
  <cols>
    <col min="2" max="2" width="34.88671875" customWidth="1"/>
    <col min="4" max="4" width="14" customWidth="1"/>
    <col min="5" max="5" width="16.6640625" customWidth="1"/>
    <col min="6" max="6" width="13.88671875" customWidth="1"/>
    <col min="7" max="7" width="17.5546875" customWidth="1"/>
  </cols>
  <sheetData>
    <row r="2" spans="2:7" ht="86.4" x14ac:dyDescent="0.3">
      <c r="B2" s="4" t="s">
        <v>0</v>
      </c>
      <c r="C2" s="4"/>
      <c r="D2" s="5" t="s">
        <v>1</v>
      </c>
      <c r="E2" s="5" t="s">
        <v>2</v>
      </c>
      <c r="F2" s="5" t="s">
        <v>3</v>
      </c>
      <c r="G2" s="5" t="s">
        <v>4</v>
      </c>
    </row>
    <row r="3" spans="2:7" x14ac:dyDescent="0.3">
      <c r="B3" s="4" t="s">
        <v>5</v>
      </c>
      <c r="C3" s="4"/>
      <c r="D3" s="1">
        <v>3201</v>
      </c>
      <c r="E3" s="1">
        <f>390+77</f>
        <v>467</v>
      </c>
      <c r="F3" s="1">
        <v>103</v>
      </c>
      <c r="G3" s="1">
        <v>443</v>
      </c>
    </row>
    <row r="4" spans="2:7" x14ac:dyDescent="0.3">
      <c r="B4" s="4" t="s">
        <v>6</v>
      </c>
      <c r="C4" s="4"/>
      <c r="D4" s="1">
        <v>4226</v>
      </c>
      <c r="E4" s="1">
        <f>584+77</f>
        <v>661</v>
      </c>
      <c r="F4" s="1">
        <v>103</v>
      </c>
      <c r="G4" s="1">
        <v>639</v>
      </c>
    </row>
    <row r="5" spans="2:7" x14ac:dyDescent="0.3">
      <c r="B5" s="4" t="s">
        <v>7</v>
      </c>
      <c r="C5" s="4"/>
      <c r="D5" s="1">
        <v>6275</v>
      </c>
      <c r="E5" s="1">
        <f>835+77</f>
        <v>912</v>
      </c>
      <c r="F5" s="1">
        <v>103</v>
      </c>
      <c r="G5" s="1">
        <v>834</v>
      </c>
    </row>
    <row r="6" spans="2:7" x14ac:dyDescent="0.3">
      <c r="B6" s="4" t="s">
        <v>8</v>
      </c>
      <c r="C6" s="4"/>
      <c r="D6" s="1">
        <v>7043</v>
      </c>
      <c r="E6" s="1">
        <f>1043+77</f>
        <v>1120</v>
      </c>
      <c r="F6" s="1">
        <v>103</v>
      </c>
      <c r="G6" s="1">
        <v>980</v>
      </c>
    </row>
    <row r="7" spans="2:7" x14ac:dyDescent="0.3">
      <c r="B7" s="4" t="s">
        <v>9</v>
      </c>
      <c r="C7" s="4"/>
      <c r="D7" s="1">
        <v>7043</v>
      </c>
      <c r="E7" s="1">
        <v>1120</v>
      </c>
      <c r="F7" s="1">
        <v>103</v>
      </c>
      <c r="G7" s="1">
        <v>1150</v>
      </c>
    </row>
    <row r="8" spans="2:7" x14ac:dyDescent="0.3">
      <c r="B8" s="3"/>
      <c r="C8" s="3"/>
      <c r="D8" s="3"/>
      <c r="E8" s="3"/>
      <c r="F8" s="3"/>
      <c r="G8" s="3"/>
    </row>
    <row r="9" spans="2:7" ht="86.4" x14ac:dyDescent="0.3">
      <c r="B9" s="6" t="s">
        <v>0</v>
      </c>
      <c r="C9" s="7"/>
      <c r="D9" s="5" t="s">
        <v>1</v>
      </c>
      <c r="E9" s="5" t="s">
        <v>2</v>
      </c>
      <c r="F9" s="5" t="s">
        <v>3</v>
      </c>
      <c r="G9" s="5" t="s">
        <v>4</v>
      </c>
    </row>
    <row r="10" spans="2:7" x14ac:dyDescent="0.3">
      <c r="B10" s="8" t="s">
        <v>10</v>
      </c>
      <c r="C10" s="9"/>
      <c r="D10" s="1">
        <f>$C10*D3</f>
        <v>0</v>
      </c>
      <c r="E10" s="1">
        <f t="shared" ref="E10:G11" si="0">$C10*E3</f>
        <v>0</v>
      </c>
      <c r="F10" s="1">
        <f t="shared" si="0"/>
        <v>0</v>
      </c>
      <c r="G10" s="1">
        <f t="shared" si="0"/>
        <v>0</v>
      </c>
    </row>
    <row r="11" spans="2:7" x14ac:dyDescent="0.3">
      <c r="B11" s="8" t="s">
        <v>11</v>
      </c>
      <c r="C11" s="9"/>
      <c r="D11" s="1">
        <f>$C11*D4</f>
        <v>0</v>
      </c>
      <c r="E11" s="1">
        <f t="shared" si="0"/>
        <v>0</v>
      </c>
      <c r="F11" s="1">
        <f t="shared" si="0"/>
        <v>0</v>
      </c>
      <c r="G11" s="1">
        <f t="shared" si="0"/>
        <v>0</v>
      </c>
    </row>
    <row r="12" spans="2:7" x14ac:dyDescent="0.3">
      <c r="B12" s="8" t="s">
        <v>12</v>
      </c>
      <c r="C12" s="9"/>
      <c r="D12" s="1">
        <f t="shared" ref="D12:G14" si="1">$C12*D5</f>
        <v>0</v>
      </c>
      <c r="E12" s="1">
        <f t="shared" si="1"/>
        <v>0</v>
      </c>
      <c r="F12" s="1">
        <f t="shared" si="1"/>
        <v>0</v>
      </c>
      <c r="G12" s="1">
        <f t="shared" si="1"/>
        <v>0</v>
      </c>
    </row>
    <row r="13" spans="2:7" x14ac:dyDescent="0.3">
      <c r="B13" s="8" t="s">
        <v>13</v>
      </c>
      <c r="C13" s="9"/>
      <c r="D13" s="1">
        <f t="shared" si="1"/>
        <v>0</v>
      </c>
      <c r="E13" s="1">
        <f t="shared" si="1"/>
        <v>0</v>
      </c>
      <c r="F13" s="1">
        <f t="shared" si="1"/>
        <v>0</v>
      </c>
      <c r="G13" s="1">
        <f t="shared" si="1"/>
        <v>0</v>
      </c>
    </row>
    <row r="14" spans="2:7" x14ac:dyDescent="0.3">
      <c r="B14" s="8" t="s">
        <v>14</v>
      </c>
      <c r="C14" s="9"/>
      <c r="D14" s="1">
        <f t="shared" si="1"/>
        <v>0</v>
      </c>
      <c r="E14" s="1">
        <f t="shared" si="1"/>
        <v>0</v>
      </c>
      <c r="F14" s="1">
        <f t="shared" si="1"/>
        <v>0</v>
      </c>
      <c r="G14" s="1">
        <f t="shared" si="1"/>
        <v>0</v>
      </c>
    </row>
    <row r="15" spans="2:7" x14ac:dyDescent="0.3">
      <c r="B15" s="10"/>
      <c r="C15" s="11" t="s">
        <v>15</v>
      </c>
      <c r="D15" s="2">
        <f>SUM(D10:D14)</f>
        <v>0</v>
      </c>
      <c r="E15" s="2">
        <f t="shared" ref="E15:G15" si="2">SUM(E10:E14)</f>
        <v>0</v>
      </c>
      <c r="F15" s="2">
        <f t="shared" si="2"/>
        <v>0</v>
      </c>
      <c r="G15" s="2">
        <f t="shared" si="2"/>
        <v>0</v>
      </c>
    </row>
    <row r="16" spans="2:7" x14ac:dyDescent="0.3">
      <c r="B16" s="3"/>
      <c r="C16" s="12"/>
      <c r="D16" s="12"/>
      <c r="E16" s="12"/>
      <c r="F16" s="3"/>
      <c r="G16" s="3"/>
    </row>
    <row r="17" spans="2:7" x14ac:dyDescent="0.3">
      <c r="B17" s="13" t="s">
        <v>16</v>
      </c>
      <c r="C17" s="13"/>
      <c r="D17" s="13"/>
      <c r="E17" s="13"/>
      <c r="F17" s="13"/>
      <c r="G17" s="13"/>
    </row>
    <row r="18" spans="2:7" x14ac:dyDescent="0.3">
      <c r="B18" s="3"/>
      <c r="C18" s="3"/>
      <c r="D18" s="3"/>
      <c r="E18" s="3"/>
      <c r="F18" s="3"/>
      <c r="G18" s="3"/>
    </row>
    <row r="19" spans="2:7" ht="28.8" x14ac:dyDescent="0.55000000000000004">
      <c r="B19" s="14" t="s">
        <v>17</v>
      </c>
      <c r="C19" s="3"/>
      <c r="D19" s="3"/>
      <c r="E19" s="3"/>
      <c r="F19" s="3"/>
      <c r="G19" s="3"/>
    </row>
  </sheetData>
  <mergeCells count="8">
    <mergeCell ref="B9:C9"/>
    <mergeCell ref="B17:G17"/>
    <mergeCell ref="B2:C2"/>
    <mergeCell ref="B3:C3"/>
    <mergeCell ref="B4:C4"/>
    <mergeCell ref="B5:C5"/>
    <mergeCell ref="B6:C6"/>
    <mergeCell ref="B7:C7"/>
  </mergeCells>
  <hyperlinks>
    <hyperlink ref="B17:G17" r:id="rId1" display="* Bird Aware contributions are only payable if your development is within 5.6km of the Solent and Southampton SPD.  You can see the area covered at https://newforest.gov.uk/media/870/5-1/pdf/Figure_5_1_5.6k_buffer.pdf?m=637314500313800000" xr:uid="{A545B1ED-E1BB-43F7-B6C2-AAD8E1C7426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Mitigation Figures 2024</vt:lpstr>
      <vt:lpstr>Mitigation Figures 2023</vt:lpstr>
    </vt:vector>
  </TitlesOfParts>
  <Company>New Forest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Brunton</dc:creator>
  <cp:lastModifiedBy>Dean Brunton</cp:lastModifiedBy>
  <dcterms:created xsi:type="dcterms:W3CDTF">2024-02-21T13:35:53Z</dcterms:created>
  <dcterms:modified xsi:type="dcterms:W3CDTF">2024-02-21T13:46:26Z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20d19a-de02-41a9-85e1-a1dc779990b5_Enabled">
    <vt:lpwstr>true</vt:lpwstr>
  </property>
  <property fmtid="{D5CDD505-2E9C-101B-9397-08002B2CF9AE}" pid="3" name="MSIP_Label_a420d19a-de02-41a9-85e1-a1dc779990b5_SetDate">
    <vt:lpwstr>2024-02-21T13:46:24Z</vt:lpwstr>
  </property>
  <property fmtid="{D5CDD505-2E9C-101B-9397-08002B2CF9AE}" pid="4" name="MSIP_Label_a420d19a-de02-41a9-85e1-a1dc779990b5_Method">
    <vt:lpwstr>Standard</vt:lpwstr>
  </property>
  <property fmtid="{D5CDD505-2E9C-101B-9397-08002B2CF9AE}" pid="5" name="MSIP_Label_a420d19a-de02-41a9-85e1-a1dc779990b5_Name">
    <vt:lpwstr>a420d19a-de02-41a9-85e1-a1dc779990b5</vt:lpwstr>
  </property>
  <property fmtid="{D5CDD505-2E9C-101B-9397-08002B2CF9AE}" pid="6" name="MSIP_Label_a420d19a-de02-41a9-85e1-a1dc779990b5_SiteId">
    <vt:lpwstr>09969afd-0c30-4373-9fd3-ce5bbbf19141</vt:lpwstr>
  </property>
  <property fmtid="{D5CDD505-2E9C-101B-9397-08002B2CF9AE}" pid="7" name="MSIP_Label_a420d19a-de02-41a9-85e1-a1dc779990b5_ActionId">
    <vt:lpwstr>18e893fb-4514-4df9-bd28-4044808cf5f8</vt:lpwstr>
  </property>
  <property fmtid="{D5CDD505-2E9C-101B-9397-08002B2CF9AE}" pid="8" name="MSIP_Label_a420d19a-de02-41a9-85e1-a1dc779990b5_ContentBits">
    <vt:lpwstr>0</vt:lpwstr>
  </property>
</Properties>
</file>